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10" activeTab="0"/>
  </bookViews>
  <sheets>
    <sheet name="TP" sheetId="1" r:id="rId1"/>
    <sheet name="XP" sheetId="2" r:id="rId2"/>
  </sheets>
  <definedNames/>
  <calcPr fullCalcOnLoad="1"/>
</workbook>
</file>

<file path=xl/sharedStrings.xml><?xml version="1.0" encoding="utf-8"?>
<sst xmlns="http://schemas.openxmlformats.org/spreadsheetml/2006/main" count="54" uniqueCount="48">
  <si>
    <t>BÁO CÁO TÌNH HÌNH SỬ DỤNG DỰ PHÒNG 
6 THÁNG ĐẦU NĂM 2020</t>
  </si>
  <si>
    <t>(NGÂN SÁCH CẤP THÀNH PHỐ)</t>
  </si>
  <si>
    <t>Đơn vị tính: đồng</t>
  </si>
  <si>
    <t>STT</t>
  </si>
  <si>
    <t>Nội dung</t>
  </si>
  <si>
    <t>Đã trình phê duyệt chủ trương</t>
  </si>
  <si>
    <t>Đã cấp kinh phí</t>
  </si>
  <si>
    <t>Đơn vị thực hiện</t>
  </si>
  <si>
    <t>Kinh phí thực hiện nhiệm vụ phòng chống dịch viêm đường hô hấp cấp do chủng mới của vi rút Corona (nCoV)</t>
  </si>
  <si>
    <t xml:space="preserve">Trung tâm Y tế </t>
  </si>
  <si>
    <t>Kinh phí hỗ trợ nước uống cho hộ nghèo và hộ cận nghèo trên địa bàn thành phố</t>
  </si>
  <si>
    <t xml:space="preserve">Phòng Kinh tế </t>
  </si>
  <si>
    <t>Kinh phí hỗ trợ người dân gặp khó khăn do đại dịch Covid-19</t>
  </si>
  <si>
    <t xml:space="preserve">UBND xã phường </t>
  </si>
  <si>
    <t>Kinh phí tổ chức cách ly tập trung phòng, chống dịch viêm đường hô hấp cấp Covid-19 và mua sắm quân trang cho Đại đội huy động khẩn cấp của thành phố</t>
  </si>
  <si>
    <t>Chi tiết từng đơn vị</t>
  </si>
  <si>
    <t xml:space="preserve">Ban chỉ huy Quân sự thành phố </t>
  </si>
  <si>
    <t>Công an thành phố</t>
  </si>
  <si>
    <t>TT. VHTT và Truyền thanh TP</t>
  </si>
  <si>
    <t>Tổng cộng</t>
  </si>
  <si>
    <t>* Ghi chú:</t>
  </si>
  <si>
    <t>Tổng số dự phòng ngân sách</t>
  </si>
  <si>
    <t>triệu đồng</t>
  </si>
  <si>
    <t>Tỷ lệ % số đã sử dụng so tổng dự phòng</t>
  </si>
  <si>
    <t>Dự phòng còn lại</t>
  </si>
  <si>
    <t>TÌNH HÌNH SỬ DỤNG DỰ PHÒNG 6 THÁNG ĐẦU NĂM 2020</t>
  </si>
  <si>
    <t>(NGÂN SÁCH XÃ, PHƯỜNG)</t>
  </si>
  <si>
    <t>TT</t>
  </si>
  <si>
    <t>Xã, phường</t>
  </si>
  <si>
    <t>Tổng số dự phòng</t>
  </si>
  <si>
    <t>Nội dung sử dụng</t>
  </si>
  <si>
    <t>Tỷ lệ % so tổng số dự phòng</t>
  </si>
  <si>
    <t>Tổng số dự phòng còn lại</t>
  </si>
  <si>
    <t>Mua dụng cụ y khoa phục vụ phòng chống dịch Covid-19</t>
  </si>
  <si>
    <t>Phường An Hội</t>
  </si>
  <si>
    <t>Phường 4</t>
  </si>
  <si>
    <t>Phường 5</t>
  </si>
  <si>
    <t>Phường 6</t>
  </si>
  <si>
    <t>Phường 7</t>
  </si>
  <si>
    <t>Phường 8</t>
  </si>
  <si>
    <t>Phú Khương</t>
  </si>
  <si>
    <t>Phú Tân</t>
  </si>
  <si>
    <t>xã Bình Phú</t>
  </si>
  <si>
    <t>xã Mỹ Thạnh An</t>
  </si>
  <si>
    <t>xã Nhơn Thạnh</t>
  </si>
  <si>
    <t>xã Phú Hưng</t>
  </si>
  <si>
    <t>xã Phú Nhuận</t>
  </si>
  <si>
    <t>xã Sơn Đông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</si>
</sst>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\ _₫_-;\-* #,##0.00\ _₫_-;_-* &quot;-&quot;??\ _₫_-;_-@_-"/>
    <numFmt numFmtId="177" formatCode="_-* #,##0\ &quot;₫&quot;_-;\-* #,##0\ &quot;₫&quot;_-;_-* &quot;-&quot;\ &quot;₫&quot;_-;_-@_-"/>
    <numFmt numFmtId="178" formatCode="_-* #,##0.00\ &quot;₫&quot;_-;\-* #,##0.00\ &quot;₫&quot;_-;_-* &quot;-&quot;??\ &quot;₫&quot;_-;_-@_-"/>
    <numFmt numFmtId="179" formatCode="_-* #,##0\ _₫_-;\-* #,##0\ _₫_-;_-* &quot;-&quot;\ _₫_-;_-@_-"/>
    <numFmt numFmtId="180" formatCode="_-* #,##0\ _₫_-;\-* #,##0\ _₫_-;_-* &quot;-&quot;??\ _₫_-;_-@_-"/>
    <numFmt numFmtId="181" formatCode="_-* #,##0.000\ _₫_-;\-* #,##0.000\ _₫_-;_-* &quot;-&quot;??\ _₫_-;_-@_-"/>
  </numFmts>
  <fonts count="54">
    <font>
      <sz val="10"/>
      <name val="Arial"/>
      <family val="2"/>
    </font>
    <font>
      <sz val="10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3"/>
      <color indexed="62"/>
      <name val="Calibri"/>
      <family val="2"/>
    </font>
    <font>
      <b/>
      <sz val="11"/>
      <color indexed="9"/>
      <name val="Calibri"/>
      <family val="2"/>
    </font>
    <font>
      <sz val="10"/>
      <name val="Helv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1"/>
    </font>
    <font>
      <u val="single"/>
      <sz val="11"/>
      <color indexed="12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63"/>
      <name val="Calibri"/>
      <family val="2"/>
    </font>
    <font>
      <sz val="11"/>
      <color indexed="19"/>
      <name val="Calibri"/>
      <family val="2"/>
    </font>
    <font>
      <sz val="11"/>
      <color indexed="16"/>
      <name val="Calibri"/>
      <family val="2"/>
    </font>
    <font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3"/>
      <color theme="3"/>
      <name val="Calibri"/>
      <family val="2"/>
    </font>
    <font>
      <u val="single"/>
      <sz val="11"/>
      <color rgb="FF0000FF"/>
      <name val="Calibri"/>
      <family val="2"/>
    </font>
    <font>
      <sz val="11"/>
      <color theme="0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3" borderId="1" applyNumberFormat="0" applyAlignment="0" applyProtection="0"/>
    <xf numFmtId="0" fontId="37" fillId="0" borderId="2" applyNumberFormat="0" applyFill="0" applyAlignment="0" applyProtection="0"/>
    <xf numFmtId="0" fontId="0" fillId="4" borderId="3" applyNumberFormat="0" applyFont="0" applyAlignment="0" applyProtection="0"/>
    <xf numFmtId="0" fontId="38" fillId="0" borderId="0" applyNumberFormat="0" applyFill="0" applyBorder="0" applyAlignment="0" applyProtection="0"/>
    <xf numFmtId="0" fontId="20" fillId="0" borderId="0">
      <alignment/>
      <protection/>
    </xf>
    <xf numFmtId="0" fontId="39" fillId="5" borderId="0" applyNumberFormat="0" applyBorder="0" applyAlignment="0" applyProtection="0"/>
    <xf numFmtId="0" fontId="40" fillId="0" borderId="0" applyNumberFormat="0" applyFill="0" applyBorder="0" applyAlignment="0" applyProtection="0"/>
    <xf numFmtId="0" fontId="35" fillId="6" borderId="0" applyNumberFormat="0" applyBorder="0" applyAlignment="0" applyProtection="0"/>
    <xf numFmtId="0" fontId="41" fillId="0" borderId="0" applyNumberFormat="0" applyFill="0" applyBorder="0" applyAlignment="0" applyProtection="0"/>
    <xf numFmtId="0" fontId="35" fillId="7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8" borderId="6" applyNumberFormat="0" applyAlignment="0" applyProtection="0"/>
    <xf numFmtId="0" fontId="39" fillId="9" borderId="0" applyNumberFormat="0" applyBorder="0" applyAlignment="0" applyProtection="0"/>
    <xf numFmtId="0" fontId="47" fillId="10" borderId="0" applyNumberFormat="0" applyBorder="0" applyAlignment="0" applyProtection="0"/>
    <xf numFmtId="0" fontId="48" fillId="11" borderId="7" applyNumberFormat="0" applyAlignment="0" applyProtection="0"/>
    <xf numFmtId="0" fontId="35" fillId="12" borderId="0" applyNumberFormat="0" applyBorder="0" applyAlignment="0" applyProtection="0"/>
    <xf numFmtId="0" fontId="49" fillId="11" borderId="6" applyNumberFormat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39" fillId="15" borderId="0" applyNumberFormat="0" applyBorder="0" applyAlignment="0" applyProtection="0"/>
    <xf numFmtId="0" fontId="35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5" fillId="23" borderId="0" applyNumberFormat="0" applyBorder="0" applyAlignment="0" applyProtection="0"/>
    <xf numFmtId="0" fontId="20" fillId="0" borderId="0">
      <alignment/>
      <protection/>
    </xf>
    <xf numFmtId="0" fontId="39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9" fillId="27" borderId="0" applyNumberFormat="0" applyBorder="0" applyAlignment="0" applyProtection="0"/>
    <xf numFmtId="0" fontId="35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5" fillId="31" borderId="0" applyNumberFormat="0" applyBorder="0" applyAlignment="0" applyProtection="0"/>
    <xf numFmtId="0" fontId="39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180" fontId="6" fillId="0" borderId="15" xfId="16" applyNumberFormat="1" applyFont="1" applyBorder="1" applyAlignment="1">
      <alignment horizontal="right" vertical="center" wrapText="1"/>
    </xf>
    <xf numFmtId="9" fontId="6" fillId="0" borderId="15" xfId="20" applyFont="1" applyBorder="1" applyAlignment="1">
      <alignment horizontal="right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 wrapText="1"/>
    </xf>
    <xf numFmtId="180" fontId="6" fillId="0" borderId="16" xfId="16" applyNumberFormat="1" applyFont="1" applyBorder="1" applyAlignment="1">
      <alignment horizontal="right" vertical="center" wrapText="1"/>
    </xf>
    <xf numFmtId="9" fontId="6" fillId="0" borderId="16" xfId="20" applyFont="1" applyBorder="1" applyAlignment="1">
      <alignment horizontal="right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center" wrapText="1"/>
    </xf>
    <xf numFmtId="180" fontId="6" fillId="0" borderId="17" xfId="16" applyNumberFormat="1" applyFont="1" applyBorder="1" applyAlignment="1">
      <alignment horizontal="right" vertical="center" wrapText="1"/>
    </xf>
    <xf numFmtId="9" fontId="6" fillId="0" borderId="17" xfId="20" applyFont="1" applyBorder="1" applyAlignment="1">
      <alignment horizontal="right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180" fontId="8" fillId="0" borderId="11" xfId="16" applyNumberFormat="1" applyFont="1" applyBorder="1" applyAlignment="1">
      <alignment horizontal="right" vertical="center" wrapText="1"/>
    </xf>
    <xf numFmtId="9" fontId="8" fillId="0" borderId="11" xfId="20" applyFont="1" applyBorder="1" applyAlignment="1">
      <alignment horizontal="right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9" fillId="0" borderId="0" xfId="0" applyFont="1" applyAlignment="1">
      <alignment horizontal="right" vertical="center" wrapText="1"/>
    </xf>
    <xf numFmtId="0" fontId="4" fillId="0" borderId="11" xfId="0" applyFont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justify" vertical="center" wrapText="1"/>
    </xf>
    <xf numFmtId="3" fontId="12" fillId="0" borderId="16" xfId="25" applyNumberFormat="1" applyFont="1" applyBorder="1" applyAlignment="1">
      <alignment horizontal="right" vertical="center" wrapText="1"/>
      <protection/>
    </xf>
    <xf numFmtId="0" fontId="2" fillId="0" borderId="16" xfId="0" applyFont="1" applyBorder="1" applyAlignment="1">
      <alignment vertical="center" wrapText="1"/>
    </xf>
    <xf numFmtId="0" fontId="12" fillId="0" borderId="16" xfId="0" applyFont="1" applyFill="1" applyBorder="1" applyAlignment="1">
      <alignment vertical="center" wrapText="1"/>
    </xf>
    <xf numFmtId="180" fontId="12" fillId="0" borderId="16" xfId="16" applyNumberFormat="1" applyFont="1" applyBorder="1" applyAlignment="1">
      <alignment horizontal="right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left" vertical="center" wrapText="1"/>
    </xf>
    <xf numFmtId="3" fontId="13" fillId="0" borderId="16" xfId="25" applyNumberFormat="1" applyFont="1" applyBorder="1" applyAlignment="1">
      <alignment horizontal="right" vertical="center" wrapText="1"/>
      <protection/>
    </xf>
    <xf numFmtId="0" fontId="9" fillId="0" borderId="16" xfId="0" applyFont="1" applyBorder="1" applyAlignment="1">
      <alignment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left" vertical="center" wrapText="1"/>
    </xf>
    <xf numFmtId="3" fontId="13" fillId="0" borderId="17" xfId="25" applyNumberFormat="1" applyFont="1" applyBorder="1" applyAlignment="1">
      <alignment horizontal="right" vertical="center" wrapText="1"/>
      <protection/>
    </xf>
    <xf numFmtId="0" fontId="9" fillId="0" borderId="17" xfId="0" applyFont="1" applyBorder="1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3" fontId="7" fillId="0" borderId="11" xfId="0" applyNumberFormat="1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11" fillId="0" borderId="18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181" fontId="11" fillId="0" borderId="0" xfId="16" applyNumberFormat="1" applyFont="1" applyAlignment="1">
      <alignment vertical="center" wrapText="1"/>
    </xf>
    <xf numFmtId="9" fontId="11" fillId="0" borderId="0" xfId="20" applyFont="1" applyAlignment="1">
      <alignment vertical="center" wrapText="1"/>
    </xf>
    <xf numFmtId="181" fontId="2" fillId="0" borderId="0" xfId="0" applyNumberFormat="1" applyFont="1" applyAlignment="1">
      <alignment vertical="center" wrapText="1"/>
    </xf>
    <xf numFmtId="3" fontId="2" fillId="0" borderId="0" xfId="0" applyNumberFormat="1" applyFont="1" applyAlignment="1">
      <alignment vertical="center" wrapText="1"/>
    </xf>
  </cellXfs>
  <cellStyles count="51">
    <cellStyle name="Normal" xfId="0"/>
    <cellStyle name="40% - Accent1" xfId="15"/>
    <cellStyle name="Comma" xfId="16"/>
    <cellStyle name="Comma [0]" xfId="17"/>
    <cellStyle name="Currency [0]" xfId="18"/>
    <cellStyle name="Currency" xfId="19"/>
    <cellStyle name="Percent" xfId="20"/>
    <cellStyle name="Check Cell" xfId="21"/>
    <cellStyle name="Heading 2" xfId="22"/>
    <cellStyle name="Note" xfId="23"/>
    <cellStyle name="Hyperlink" xfId="24"/>
    <cellStyle name="Normal_Sheet1" xfId="25"/>
    <cellStyle name="60% - Accent4" xfId="26"/>
    <cellStyle name="Followed Hyperlink" xfId="27"/>
    <cellStyle name="40% - Accent3" xfId="28"/>
    <cellStyle name="Warning Text" xfId="29"/>
    <cellStyle name="40% - Accent2" xfId="30"/>
    <cellStyle name="Title" xfId="31"/>
    <cellStyle name="CExplanatory Text" xfId="32"/>
    <cellStyle name="Heading 1" xfId="33"/>
    <cellStyle name="Heading 3" xfId="34"/>
    <cellStyle name="Heading 4" xfId="35"/>
    <cellStyle name="Input" xfId="36"/>
    <cellStyle name="60% - Accent3" xfId="37"/>
    <cellStyle name="Good" xfId="38"/>
    <cellStyle name="Output" xfId="39"/>
    <cellStyle name="20% - Accent1" xfId="40"/>
    <cellStyle name="Calculation" xfId="41"/>
    <cellStyle name="Linked Cell" xfId="42"/>
    <cellStyle name="Total" xfId="43"/>
    <cellStyle name="Bad" xfId="44"/>
    <cellStyle name="Neutral" xfId="45"/>
    <cellStyle name="Accent1" xfId="46"/>
    <cellStyle name="20% - Accent5" xfId="47"/>
    <cellStyle name="60% - Accent1" xfId="48"/>
    <cellStyle name="Accent2" xfId="49"/>
    <cellStyle name="20% - Accent2" xfId="50"/>
    <cellStyle name="20% - Accent6" xfId="51"/>
    <cellStyle name="60% - Accent2" xfId="52"/>
    <cellStyle name="Accent3" xfId="53"/>
    <cellStyle name="20% - Accent3" xfId="54"/>
    <cellStyle name="Style 1" xfId="55"/>
    <cellStyle name="Accent4" xfId="56"/>
    <cellStyle name="20% - Accent4" xfId="57"/>
    <cellStyle name="40% - Accent4" xfId="58"/>
    <cellStyle name="Accent5" xfId="59"/>
    <cellStyle name="40% - Accent5" xfId="60"/>
    <cellStyle name="60% - Accent5" xfId="61"/>
    <cellStyle name="Accent6" xfId="62"/>
    <cellStyle name="40% - Accent6" xfId="63"/>
    <cellStyle name="60% - Accent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workbookViewId="0" topLeftCell="A1">
      <selection activeCell="D21" sqref="D21"/>
    </sheetView>
  </sheetViews>
  <sheetFormatPr defaultColWidth="10.421875" defaultRowHeight="12.75"/>
  <cols>
    <col min="1" max="1" width="6.8515625" style="3" customWidth="1"/>
    <col min="2" max="2" width="36.7109375" style="1" customWidth="1"/>
    <col min="3" max="3" width="15.421875" style="1" customWidth="1"/>
    <col min="4" max="4" width="17.00390625" style="1" customWidth="1"/>
    <col min="5" max="5" width="17.28125" style="1" customWidth="1"/>
    <col min="6" max="16384" width="10.421875" style="1" customWidth="1"/>
  </cols>
  <sheetData>
    <row r="1" spans="1:5" s="26" customFormat="1" ht="54" customHeight="1">
      <c r="A1" s="31" t="s">
        <v>0</v>
      </c>
      <c r="B1" s="31"/>
      <c r="C1" s="31"/>
      <c r="D1" s="31"/>
      <c r="E1" s="31"/>
    </row>
    <row r="2" spans="1:5" s="26" customFormat="1" ht="33" customHeight="1">
      <c r="A2" s="31" t="s">
        <v>1</v>
      </c>
      <c r="B2" s="31"/>
      <c r="C2" s="31"/>
      <c r="D2" s="31"/>
      <c r="E2" s="31"/>
    </row>
    <row r="3" s="26" customFormat="1" ht="23.25" customHeight="1">
      <c r="A3" s="27"/>
    </row>
    <row r="4" spans="1:4" s="26" customFormat="1" ht="21" customHeight="1">
      <c r="A4" s="27"/>
      <c r="D4" s="32" t="s">
        <v>2</v>
      </c>
    </row>
    <row r="5" spans="1:5" s="27" customFormat="1" ht="64.5" customHeight="1">
      <c r="A5" s="33" t="s">
        <v>3</v>
      </c>
      <c r="B5" s="33" t="s">
        <v>4</v>
      </c>
      <c r="C5" s="33" t="s">
        <v>5</v>
      </c>
      <c r="D5" s="33" t="s">
        <v>6</v>
      </c>
      <c r="E5" s="33" t="s">
        <v>7</v>
      </c>
    </row>
    <row r="6" spans="1:5" ht="61.5" customHeight="1">
      <c r="A6" s="14">
        <v>1</v>
      </c>
      <c r="B6" s="34" t="s">
        <v>8</v>
      </c>
      <c r="C6" s="35">
        <v>149260000</v>
      </c>
      <c r="D6" s="35">
        <v>149260000</v>
      </c>
      <c r="E6" s="36" t="s">
        <v>9</v>
      </c>
    </row>
    <row r="7" spans="1:5" ht="51" customHeight="1">
      <c r="A7" s="14">
        <v>2</v>
      </c>
      <c r="B7" s="34" t="s">
        <v>10</v>
      </c>
      <c r="C7" s="35">
        <v>112840000</v>
      </c>
      <c r="D7" s="35">
        <v>112840000</v>
      </c>
      <c r="E7" s="36" t="s">
        <v>11</v>
      </c>
    </row>
    <row r="8" spans="1:5" ht="41.25" customHeight="1">
      <c r="A8" s="14">
        <v>3</v>
      </c>
      <c r="B8" s="34" t="s">
        <v>12</v>
      </c>
      <c r="C8" s="35">
        <v>2626428000</v>
      </c>
      <c r="D8" s="35">
        <v>2626428000</v>
      </c>
      <c r="E8" s="36" t="s">
        <v>13</v>
      </c>
    </row>
    <row r="9" spans="1:5" ht="65.25" customHeight="1">
      <c r="A9" s="14">
        <v>4</v>
      </c>
      <c r="B9" s="37" t="s">
        <v>14</v>
      </c>
      <c r="C9" s="38">
        <f>SUM(C10:C13)</f>
        <v>422480000</v>
      </c>
      <c r="D9" s="38">
        <f>SUM(D10:D13)</f>
        <v>0</v>
      </c>
      <c r="E9" s="36"/>
    </row>
    <row r="10" spans="1:5" s="28" customFormat="1" ht="36.75" customHeight="1">
      <c r="A10" s="39"/>
      <c r="B10" s="40" t="s">
        <v>15</v>
      </c>
      <c r="C10" s="41">
        <v>294223000</v>
      </c>
      <c r="D10" s="41"/>
      <c r="E10" s="42" t="s">
        <v>16</v>
      </c>
    </row>
    <row r="11" spans="1:5" s="28" customFormat="1" ht="28.5" customHeight="1">
      <c r="A11" s="39"/>
      <c r="B11" s="40"/>
      <c r="C11" s="41">
        <v>70790000</v>
      </c>
      <c r="D11" s="41"/>
      <c r="E11" s="42" t="s">
        <v>9</v>
      </c>
    </row>
    <row r="12" spans="1:5" s="28" customFormat="1" ht="28.5" customHeight="1">
      <c r="A12" s="39"/>
      <c r="B12" s="40"/>
      <c r="C12" s="41">
        <v>52700000</v>
      </c>
      <c r="D12" s="41"/>
      <c r="E12" s="42" t="s">
        <v>17</v>
      </c>
    </row>
    <row r="13" spans="1:5" s="28" customFormat="1" ht="44.25" customHeight="1">
      <c r="A13" s="43"/>
      <c r="B13" s="44"/>
      <c r="C13" s="45">
        <v>4767000</v>
      </c>
      <c r="D13" s="45"/>
      <c r="E13" s="46" t="s">
        <v>18</v>
      </c>
    </row>
    <row r="14" spans="1:5" s="29" customFormat="1" ht="37.5" customHeight="1">
      <c r="A14" s="47" t="s">
        <v>19</v>
      </c>
      <c r="B14" s="48"/>
      <c r="C14" s="49">
        <f>SUM(C6:C9)</f>
        <v>3311008000</v>
      </c>
      <c r="D14" s="49">
        <f>SUM(D6:D9)</f>
        <v>2888528000</v>
      </c>
      <c r="E14" s="50"/>
    </row>
    <row r="15" spans="1:2" s="30" customFormat="1" ht="27" customHeight="1">
      <c r="A15" s="51" t="s">
        <v>20</v>
      </c>
      <c r="B15" s="51"/>
    </row>
    <row r="16" spans="1:4" s="30" customFormat="1" ht="19.5" customHeight="1">
      <c r="A16" s="52"/>
      <c r="B16" s="30" t="s">
        <v>21</v>
      </c>
      <c r="C16" s="53">
        <v>6085</v>
      </c>
      <c r="D16" s="30" t="s">
        <v>22</v>
      </c>
    </row>
    <row r="17" spans="1:3" s="30" customFormat="1" ht="19.5" customHeight="1">
      <c r="A17" s="52"/>
      <c r="B17" s="30" t="s">
        <v>23</v>
      </c>
      <c r="C17" s="54">
        <f>3311/C16</f>
        <v>0.5441248972884142</v>
      </c>
    </row>
    <row r="18" spans="2:4" ht="15">
      <c r="B18" s="1" t="s">
        <v>24</v>
      </c>
      <c r="C18" s="55">
        <f>C16-3311.008</f>
        <v>2773.992</v>
      </c>
      <c r="D18" s="1" t="s">
        <v>22</v>
      </c>
    </row>
    <row r="19" spans="2:3" ht="15">
      <c r="B19" s="56"/>
      <c r="C19" s="56">
        <f>C14+XP!D21</f>
        <v>4066252000</v>
      </c>
    </row>
  </sheetData>
  <sheetProtection/>
  <mergeCells count="6">
    <mergeCell ref="A1:E1"/>
    <mergeCell ref="A2:E2"/>
    <mergeCell ref="A14:B14"/>
    <mergeCell ref="A15:B15"/>
    <mergeCell ref="A10:A13"/>
    <mergeCell ref="B10:B13"/>
  </mergeCells>
  <printOptions horizontalCentered="1"/>
  <pageMargins left="0.3937007874015748" right="0" top="0.7874015748031497" bottom="0" header="0" footer="0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1"/>
  <sheetViews>
    <sheetView workbookViewId="0" topLeftCell="A1">
      <selection activeCell="C22" sqref="C22"/>
    </sheetView>
  </sheetViews>
  <sheetFormatPr defaultColWidth="10.421875" defaultRowHeight="12.75"/>
  <cols>
    <col min="1" max="1" width="6.28125" style="1" customWidth="1"/>
    <col min="2" max="2" width="18.57421875" style="1" customWidth="1"/>
    <col min="3" max="3" width="14.28125" style="1" bestFit="1" customWidth="1"/>
    <col min="4" max="4" width="12.7109375" style="1" customWidth="1"/>
    <col min="5" max="6" width="14.00390625" style="1" customWidth="1"/>
    <col min="7" max="7" width="9.00390625" style="1" customWidth="1"/>
    <col min="8" max="8" width="13.140625" style="1" customWidth="1"/>
    <col min="9" max="16384" width="10.421875" style="1" customWidth="1"/>
  </cols>
  <sheetData>
    <row r="1" spans="1:8" ht="25.5" customHeight="1">
      <c r="A1" s="2" t="s">
        <v>25</v>
      </c>
      <c r="B1" s="2"/>
      <c r="C1" s="2"/>
      <c r="D1" s="2"/>
      <c r="E1" s="2"/>
      <c r="F1" s="2"/>
      <c r="G1" s="2"/>
      <c r="H1" s="2"/>
    </row>
    <row r="2" spans="1:8" ht="22.5" customHeight="1">
      <c r="A2" s="2" t="s">
        <v>26</v>
      </c>
      <c r="B2" s="2"/>
      <c r="C2" s="2"/>
      <c r="D2" s="2"/>
      <c r="E2" s="2"/>
      <c r="F2" s="2"/>
      <c r="G2" s="2"/>
      <c r="H2" s="2"/>
    </row>
    <row r="4" spans="5:7" ht="22.5" customHeight="1">
      <c r="E4" s="3" t="s">
        <v>2</v>
      </c>
      <c r="F4" s="3"/>
      <c r="G4" s="3"/>
    </row>
    <row r="5" spans="1:8" ht="43.5" customHeight="1">
      <c r="A5" s="4" t="s">
        <v>27</v>
      </c>
      <c r="B5" s="4" t="s">
        <v>28</v>
      </c>
      <c r="C5" s="4" t="s">
        <v>29</v>
      </c>
      <c r="D5" s="5" t="s">
        <v>19</v>
      </c>
      <c r="E5" s="6" t="s">
        <v>30</v>
      </c>
      <c r="F5" s="7"/>
      <c r="G5" s="4" t="s">
        <v>31</v>
      </c>
      <c r="H5" s="4" t="s">
        <v>32</v>
      </c>
    </row>
    <row r="6" spans="1:8" ht="73.5" customHeight="1">
      <c r="A6" s="8"/>
      <c r="B6" s="8"/>
      <c r="C6" s="8"/>
      <c r="D6" s="5"/>
      <c r="E6" s="9" t="s">
        <v>12</v>
      </c>
      <c r="F6" s="9" t="s">
        <v>33</v>
      </c>
      <c r="G6" s="8"/>
      <c r="H6" s="8"/>
    </row>
    <row r="7" spans="1:8" ht="22.5" customHeight="1">
      <c r="A7" s="10">
        <v>1</v>
      </c>
      <c r="B7" s="11" t="s">
        <v>34</v>
      </c>
      <c r="C7" s="12">
        <v>107786000</v>
      </c>
      <c r="D7" s="12">
        <f>E7+F7</f>
        <v>70300000</v>
      </c>
      <c r="E7" s="12">
        <v>70300000</v>
      </c>
      <c r="F7" s="12"/>
      <c r="G7" s="13">
        <f>D7/C7</f>
        <v>0.6522182843783052</v>
      </c>
      <c r="H7" s="12">
        <f>C7-D7</f>
        <v>37486000</v>
      </c>
    </row>
    <row r="8" spans="1:8" ht="22.5" customHeight="1">
      <c r="A8" s="14">
        <v>2</v>
      </c>
      <c r="B8" s="15" t="s">
        <v>35</v>
      </c>
      <c r="C8" s="16">
        <v>72908000</v>
      </c>
      <c r="D8" s="16">
        <f aca="true" t="shared" si="0" ref="D8:D20">E8+F8</f>
        <v>29760000</v>
      </c>
      <c r="E8" s="16">
        <v>29760000</v>
      </c>
      <c r="F8" s="16"/>
      <c r="G8" s="17">
        <f aca="true" t="shared" si="1" ref="G8:G21">D8/C8</f>
        <v>0.4081856586382839</v>
      </c>
      <c r="H8" s="16">
        <f aca="true" t="shared" si="2" ref="H8:H20">C8-D8</f>
        <v>43148000</v>
      </c>
    </row>
    <row r="9" spans="1:8" ht="22.5" customHeight="1">
      <c r="A9" s="14">
        <v>3</v>
      </c>
      <c r="B9" s="15" t="s">
        <v>36</v>
      </c>
      <c r="C9" s="16">
        <v>78397000</v>
      </c>
      <c r="D9" s="16">
        <f t="shared" si="0"/>
        <v>34088000</v>
      </c>
      <c r="E9" s="16">
        <v>34088000</v>
      </c>
      <c r="F9" s="16"/>
      <c r="G9" s="17">
        <f t="shared" si="1"/>
        <v>0.4348125566029312</v>
      </c>
      <c r="H9" s="16">
        <f t="shared" si="2"/>
        <v>44309000</v>
      </c>
    </row>
    <row r="10" spans="1:8" ht="22.5" customHeight="1">
      <c r="A10" s="14">
        <v>4</v>
      </c>
      <c r="B10" s="15" t="s">
        <v>37</v>
      </c>
      <c r="C10" s="16">
        <v>81835000</v>
      </c>
      <c r="D10" s="16">
        <f t="shared" si="0"/>
        <v>50676000</v>
      </c>
      <c r="E10" s="16">
        <v>50676000</v>
      </c>
      <c r="F10" s="16"/>
      <c r="G10" s="17">
        <f t="shared" si="1"/>
        <v>0.6192460438687604</v>
      </c>
      <c r="H10" s="16">
        <f t="shared" si="2"/>
        <v>31159000</v>
      </c>
    </row>
    <row r="11" spans="1:8" ht="22.5" customHeight="1">
      <c r="A11" s="14">
        <v>5</v>
      </c>
      <c r="B11" s="15" t="s">
        <v>38</v>
      </c>
      <c r="C11" s="16">
        <v>88815000</v>
      </c>
      <c r="D11" s="16">
        <f t="shared" si="0"/>
        <v>34276000</v>
      </c>
      <c r="E11" s="16">
        <v>34276000</v>
      </c>
      <c r="F11" s="16"/>
      <c r="G11" s="17">
        <f t="shared" si="1"/>
        <v>0.38592580082193323</v>
      </c>
      <c r="H11" s="16">
        <f t="shared" si="2"/>
        <v>54539000</v>
      </c>
    </row>
    <row r="12" spans="1:8" ht="22.5" customHeight="1">
      <c r="A12" s="14">
        <v>6</v>
      </c>
      <c r="B12" s="15" t="s">
        <v>39</v>
      </c>
      <c r="C12" s="16">
        <v>81498000</v>
      </c>
      <c r="D12" s="16">
        <f t="shared" si="0"/>
        <v>38572000</v>
      </c>
      <c r="E12" s="16">
        <v>38572000</v>
      </c>
      <c r="F12" s="16"/>
      <c r="G12" s="17">
        <f t="shared" si="1"/>
        <v>0.47328768804142435</v>
      </c>
      <c r="H12" s="16">
        <f t="shared" si="2"/>
        <v>42926000</v>
      </c>
    </row>
    <row r="13" spans="1:8" ht="22.5" customHeight="1">
      <c r="A13" s="14">
        <v>7</v>
      </c>
      <c r="B13" s="15" t="s">
        <v>40</v>
      </c>
      <c r="C13" s="16">
        <v>95246000</v>
      </c>
      <c r="D13" s="16">
        <f t="shared" si="0"/>
        <v>69584000</v>
      </c>
      <c r="E13" s="16">
        <v>69584000</v>
      </c>
      <c r="F13" s="16"/>
      <c r="G13" s="17">
        <f t="shared" si="1"/>
        <v>0.7305713625769061</v>
      </c>
      <c r="H13" s="16">
        <f t="shared" si="2"/>
        <v>25662000</v>
      </c>
    </row>
    <row r="14" spans="1:8" ht="22.5" customHeight="1">
      <c r="A14" s="14">
        <v>8</v>
      </c>
      <c r="B14" s="15" t="s">
        <v>41</v>
      </c>
      <c r="C14" s="16">
        <v>82339000</v>
      </c>
      <c r="D14" s="16">
        <f t="shared" si="0"/>
        <v>38440000</v>
      </c>
      <c r="E14" s="16">
        <v>38440000</v>
      </c>
      <c r="F14" s="16"/>
      <c r="G14" s="17">
        <f t="shared" si="1"/>
        <v>0.46685045968496097</v>
      </c>
      <c r="H14" s="16">
        <f t="shared" si="2"/>
        <v>43899000</v>
      </c>
    </row>
    <row r="15" spans="1:8" ht="22.5" customHeight="1">
      <c r="A15" s="14">
        <v>9</v>
      </c>
      <c r="B15" s="15" t="s">
        <v>42</v>
      </c>
      <c r="C15" s="16">
        <v>107281000</v>
      </c>
      <c r="D15" s="16">
        <f t="shared" si="0"/>
        <v>64409000</v>
      </c>
      <c r="E15" s="16">
        <v>60304000</v>
      </c>
      <c r="F15" s="16">
        <v>4105000</v>
      </c>
      <c r="G15" s="17">
        <f t="shared" si="1"/>
        <v>0.6003765811280656</v>
      </c>
      <c r="H15" s="16">
        <f t="shared" si="2"/>
        <v>42872000</v>
      </c>
    </row>
    <row r="16" spans="1:8" ht="22.5" customHeight="1">
      <c r="A16" s="14">
        <v>10</v>
      </c>
      <c r="B16" s="15" t="s">
        <v>43</v>
      </c>
      <c r="C16" s="16">
        <v>95917000</v>
      </c>
      <c r="D16" s="16">
        <f t="shared" si="0"/>
        <v>71990000</v>
      </c>
      <c r="E16" s="16">
        <v>70740000</v>
      </c>
      <c r="F16" s="16">
        <v>1250000</v>
      </c>
      <c r="G16" s="17">
        <f t="shared" si="1"/>
        <v>0.7505447418080216</v>
      </c>
      <c r="H16" s="16">
        <f t="shared" si="2"/>
        <v>23927000</v>
      </c>
    </row>
    <row r="17" spans="1:8" ht="22.5" customHeight="1">
      <c r="A17" s="14">
        <v>11</v>
      </c>
      <c r="B17" s="15" t="s">
        <v>44</v>
      </c>
      <c r="C17" s="16">
        <v>89493000</v>
      </c>
      <c r="D17" s="16">
        <f t="shared" si="0"/>
        <v>74870000</v>
      </c>
      <c r="E17" s="16">
        <v>73960000</v>
      </c>
      <c r="F17" s="16">
        <v>910000</v>
      </c>
      <c r="G17" s="17">
        <f t="shared" si="1"/>
        <v>0.8366017453879074</v>
      </c>
      <c r="H17" s="16">
        <f t="shared" si="2"/>
        <v>14623000</v>
      </c>
    </row>
    <row r="18" spans="1:8" ht="22.5" customHeight="1">
      <c r="A18" s="14">
        <v>12</v>
      </c>
      <c r="B18" s="15" t="s">
        <v>45</v>
      </c>
      <c r="C18" s="16">
        <v>89720000</v>
      </c>
      <c r="D18" s="16">
        <f t="shared" si="0"/>
        <v>77100000</v>
      </c>
      <c r="E18" s="16">
        <v>77100000</v>
      </c>
      <c r="F18" s="16"/>
      <c r="G18" s="17">
        <f t="shared" si="1"/>
        <v>0.8593401694159608</v>
      </c>
      <c r="H18" s="16">
        <f t="shared" si="2"/>
        <v>12620000</v>
      </c>
    </row>
    <row r="19" spans="1:8" ht="22.5" customHeight="1">
      <c r="A19" s="14">
        <v>13</v>
      </c>
      <c r="B19" s="15" t="s">
        <v>46</v>
      </c>
      <c r="C19" s="16">
        <v>80642000</v>
      </c>
      <c r="D19" s="16">
        <f t="shared" si="0"/>
        <v>27588000</v>
      </c>
      <c r="E19" s="16">
        <v>27588000</v>
      </c>
      <c r="F19" s="16"/>
      <c r="G19" s="17">
        <f t="shared" si="1"/>
        <v>0.34210461050073165</v>
      </c>
      <c r="H19" s="16">
        <f t="shared" si="2"/>
        <v>53054000</v>
      </c>
    </row>
    <row r="20" spans="1:8" ht="22.5" customHeight="1">
      <c r="A20" s="18">
        <v>14</v>
      </c>
      <c r="B20" s="19" t="s">
        <v>47</v>
      </c>
      <c r="C20" s="20">
        <v>86731000</v>
      </c>
      <c r="D20" s="20">
        <f t="shared" si="0"/>
        <v>73591000</v>
      </c>
      <c r="E20" s="20">
        <v>66731000</v>
      </c>
      <c r="F20" s="20">
        <v>6860000</v>
      </c>
      <c r="G20" s="21">
        <f t="shared" si="1"/>
        <v>0.8484970771696395</v>
      </c>
      <c r="H20" s="20">
        <f t="shared" si="2"/>
        <v>13140000</v>
      </c>
    </row>
    <row r="21" spans="1:8" ht="36" customHeight="1">
      <c r="A21" s="22" t="s">
        <v>19</v>
      </c>
      <c r="B21" s="23"/>
      <c r="C21" s="24">
        <f>SUM(C7:C20)</f>
        <v>1238608000</v>
      </c>
      <c r="D21" s="24">
        <f>SUM(D7:D20)</f>
        <v>755244000</v>
      </c>
      <c r="E21" s="24">
        <f>SUM(E7:E20)</f>
        <v>742119000</v>
      </c>
      <c r="F21" s="24">
        <f>SUM(F7:F20)</f>
        <v>13125000</v>
      </c>
      <c r="G21" s="25">
        <f t="shared" si="1"/>
        <v>0.6097522379962022</v>
      </c>
      <c r="H21" s="24">
        <f>SUM(H7:H20)</f>
        <v>483364000</v>
      </c>
    </row>
  </sheetData>
  <sheetProtection/>
  <mergeCells count="11">
    <mergeCell ref="A1:H1"/>
    <mergeCell ref="A2:H2"/>
    <mergeCell ref="E4:G4"/>
    <mergeCell ref="E5:F5"/>
    <mergeCell ref="A21:B21"/>
    <mergeCell ref="A5:A6"/>
    <mergeCell ref="B5:B6"/>
    <mergeCell ref="C5:C6"/>
    <mergeCell ref="D5:D6"/>
    <mergeCell ref="G5:G6"/>
    <mergeCell ref="H5:H6"/>
  </mergeCells>
  <printOptions horizontalCentered="1"/>
  <pageMargins left="0.1968503937007874" right="0" top="1.1811023622047245" bottom="0" header="0" footer="0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5</dc:title>
  <dc:subject/>
  <dc:creator>Admin</dc:creator>
  <cp:keywords/>
  <dc:description/>
  <cp:lastModifiedBy>PC</cp:lastModifiedBy>
  <cp:lastPrinted>2020-06-11T09:34:16Z</cp:lastPrinted>
  <dcterms:created xsi:type="dcterms:W3CDTF">2020-04-20T02:13:27Z</dcterms:created>
  <dcterms:modified xsi:type="dcterms:W3CDTF">2020-06-24T04:54:16Z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KSOProductBuildV">
    <vt:lpwstr>1033-11.2.0.9431</vt:lpwstr>
  </property>
</Properties>
</file>